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egj. parashikimit 2017" sheetId="5" r:id="rId1"/>
  </sheets>
  <calcPr calcId="124519"/>
</workbook>
</file>

<file path=xl/calcChain.xml><?xml version="1.0" encoding="utf-8"?>
<calcChain xmlns="http://schemas.openxmlformats.org/spreadsheetml/2006/main">
  <c r="C27" i="5"/>
  <c r="C23"/>
  <c r="C22"/>
  <c r="C20"/>
  <c r="C18"/>
  <c r="C16"/>
  <c r="C15"/>
  <c r="C14"/>
  <c r="C13"/>
  <c r="C12"/>
  <c r="C10"/>
  <c r="C9"/>
  <c r="C8"/>
  <c r="C7"/>
  <c r="C6"/>
  <c r="D27"/>
  <c r="D24" s="1"/>
  <c r="D23"/>
  <c r="D22"/>
  <c r="D20"/>
  <c r="D18"/>
  <c r="D16"/>
  <c r="D15"/>
  <c r="D14"/>
  <c r="D13"/>
  <c r="D12"/>
  <c r="D10"/>
  <c r="D9"/>
  <c r="D8"/>
  <c r="D7"/>
  <c r="D6"/>
  <c r="D19"/>
  <c r="D17"/>
  <c r="D21" l="1"/>
  <c r="D5"/>
  <c r="D11"/>
  <c r="D28" l="1"/>
  <c r="C24" l="1"/>
  <c r="C21"/>
  <c r="C19"/>
  <c r="C17"/>
  <c r="C11"/>
  <c r="C5"/>
  <c r="C28" l="1"/>
</calcChain>
</file>

<file path=xl/sharedStrings.xml><?xml version="1.0" encoding="utf-8"?>
<sst xmlns="http://schemas.openxmlformats.org/spreadsheetml/2006/main" count="91" uniqueCount="47">
  <si>
    <t>Objekti I Prokurimit</t>
  </si>
  <si>
    <t>Kancelari</t>
  </si>
  <si>
    <t>Materiale pastrimi, ngrohje, ndricim</t>
  </si>
  <si>
    <t>Blerje dokumentacioni financiar</t>
  </si>
  <si>
    <t>Shpenzime transporti</t>
  </si>
  <si>
    <t>Karburant</t>
  </si>
  <si>
    <t>Honorare</t>
  </si>
  <si>
    <t>Totali</t>
  </si>
  <si>
    <t>Materiale për funksionimin e pajisjeve të zyrës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</si>
  <si>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</si>
  <si>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</si>
  <si>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</si>
  <si>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</si>
  <si>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</si>
  <si>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</si>
  <si>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</si>
  <si>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</si>
  <si>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</si>
  <si>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</si>
  <si>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</si>
  <si>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</si>
  <si>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</si>
  <si>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Shpenzime për pjesëmarrje në konferenca</t>
  </si>
  <si>
    <t>Shpenz.të tjera material.e shërbim.e shërbim.operative</t>
  </si>
  <si>
    <t>Materiale zyre dhe të përgjithshme</t>
  </si>
  <si>
    <t>Burimi I financimit</t>
  </si>
  <si>
    <t>Buxheti I Shtetit</t>
  </si>
  <si>
    <t>Gjatë vitit</t>
  </si>
  <si>
    <t>Lloji  I procedurës</t>
  </si>
  <si>
    <t>Koha e planifikuar për zhvillimin e procedurës</t>
  </si>
  <si>
    <t>Fondi limit (Pa TVSH)</t>
  </si>
  <si>
    <t xml:space="preserve">Detajimi 602 ( prokurime dhe jo vetem ) </t>
  </si>
  <si>
    <t xml:space="preserve">në mijë lekë </t>
  </si>
  <si>
    <t>Blerje e vogel</t>
  </si>
  <si>
    <t>Kontrate</t>
  </si>
  <si>
    <t>Me Urdher</t>
  </si>
  <si>
    <t>VKM</t>
  </si>
  <si>
    <t>Fondi limit (Me TVSH)</t>
  </si>
  <si>
    <t>Kontrate/Blerje vogel</t>
  </si>
  <si>
    <t xml:space="preserve">Njesia e Prokurimit </t>
  </si>
  <si>
    <t>Drejtori</t>
  </si>
  <si>
    <t>Edmond Mino</t>
  </si>
  <si>
    <t>Dhurata Bozo</t>
  </si>
  <si>
    <t>Pranvera Dingo</t>
  </si>
  <si>
    <t>Klaus Veliu</t>
  </si>
  <si>
    <t xml:space="preserve">                                   Autoriteti  Kontraktor: AGJENCIA PUBLIKE E AKREDITIMIT TE ARSIMIT TE LARTE</t>
  </si>
  <si>
    <t xml:space="preserve">                              REGJISTRI I PARASHIKIMEVE TE PROKURIMIT PUBLIKE PER VITIN 2017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</si>
</sst>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2" borderId="3" xfId="0" applyFont="1" applyFill="1" applyBorder="1"/>
    <xf numFmtId="0" fontId="6" fillId="0" borderId="9" xfId="0" applyFont="1" applyBorder="1"/>
    <xf numFmtId="0" fontId="6" fillId="0" borderId="11" xfId="0" applyFont="1" applyBorder="1"/>
    <xf numFmtId="0" fontId="6" fillId="0" borderId="6" xfId="0" applyFont="1" applyBorder="1"/>
    <xf numFmtId="0" fontId="7" fillId="0" borderId="6" xfId="0" applyFont="1" applyBorder="1"/>
    <xf numFmtId="3" fontId="7" fillId="0" borderId="2" xfId="0" applyNumberFormat="1" applyFont="1" applyBorder="1"/>
    <xf numFmtId="0" fontId="6" fillId="0" borderId="7" xfId="0" applyFont="1" applyBorder="1"/>
    <xf numFmtId="0" fontId="6" fillId="0" borderId="8" xfId="0" applyFont="1" applyBorder="1"/>
    <xf numFmtId="3" fontId="6" fillId="0" borderId="1" xfId="0" applyNumberFormat="1" applyFont="1" applyBorder="1"/>
    <xf numFmtId="0" fontId="6" fillId="0" borderId="1" xfId="0" applyFont="1" applyBorder="1"/>
    <xf numFmtId="0" fontId="6" fillId="0" borderId="10" xfId="0" applyFont="1" applyBorder="1"/>
    <xf numFmtId="0" fontId="7" fillId="0" borderId="9" xfId="0" applyFont="1" applyBorder="1"/>
    <xf numFmtId="3" fontId="7" fillId="0" borderId="1" xfId="0" applyNumberFormat="1" applyFont="1" applyBorder="1"/>
    <xf numFmtId="3" fontId="6" fillId="0" borderId="12" xfId="0" applyNumberFormat="1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/>
    <xf numFmtId="0" fontId="7" fillId="2" borderId="3" xfId="0" applyFont="1" applyFill="1" applyBorder="1"/>
    <xf numFmtId="3" fontId="7" fillId="2" borderId="4" xfId="0" applyNumberFormat="1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8" fillId="0" borderId="0" xfId="0" applyFont="1"/>
    <xf numFmtId="0" fontId="9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selection activeCell="K16" sqref="K16"/>
    </sheetView>
  </sheetViews>
  <sheetFormatPr defaultRowHeight="15"/>
  <cols>
    <col min="2" max="2" width="39.7109375" customWidth="1"/>
    <col min="3" max="4" width="16" customWidth="1"/>
    <col min="5" max="5" width="15" customWidth="1"/>
    <col min="6" max="6" width="18.28515625" customWidth="1"/>
    <col min="7" max="7" width="17" customWidth="1"/>
  </cols>
  <sheetData>
    <row r="1" spans="1:7" ht="15.75">
      <c r="B1" s="5" t="s">
        <v>46</v>
      </c>
      <c r="C1" s="5"/>
      <c r="D1" s="5"/>
      <c r="E1" s="5"/>
      <c r="F1" s="5"/>
      <c r="G1" s="5"/>
    </row>
    <row r="2" spans="1:7" ht="15.75">
      <c r="B2" s="5" t="s">
        <v>45</v>
      </c>
      <c r="C2" s="5"/>
      <c r="D2" s="5"/>
      <c r="E2" s="5"/>
      <c r="F2" s="5"/>
      <c r="G2" s="5"/>
    </row>
    <row r="3" spans="1:7" ht="16.5" thickBot="1">
      <c r="B3" s="4" t="s">
        <v>31</v>
      </c>
      <c r="C3" s="4"/>
      <c r="D3" s="4"/>
      <c r="E3" s="4"/>
      <c r="F3" s="4"/>
      <c r="G3" s="4" t="s">
        <v>32</v>
      </c>
    </row>
    <row r="4" spans="1:7" ht="59.25" customHeight="1" thickBot="1">
      <c r="A4" s="6"/>
      <c r="B4" s="1" t="s">
        <v>0</v>
      </c>
      <c r="C4" s="2" t="s">
        <v>30</v>
      </c>
      <c r="D4" s="2" t="s">
        <v>37</v>
      </c>
      <c r="E4" s="2" t="s">
        <v>25</v>
      </c>
      <c r="F4" s="2" t="s">
        <v>28</v>
      </c>
      <c r="G4" s="3" t="s">
        <v>29</v>
      </c>
    </row>
    <row r="5" spans="1:7">
      <c r="A5" s="9">
        <v>6020</v>
      </c>
      <c r="B5" s="10" t="s">
        <v>24</v>
      </c>
      <c r="C5" s="11">
        <f>C6+C7+C8+C9+C10</f>
        <v>416.66666666666663</v>
      </c>
      <c r="D5" s="11">
        <f>D6+D7+D8+D9+D10</f>
        <v>500</v>
      </c>
      <c r="E5" s="12"/>
      <c r="F5" s="12"/>
      <c r="G5" s="13"/>
    </row>
    <row r="6" spans="1:7">
      <c r="A6" s="7">
        <v>6020100</v>
      </c>
      <c r="B6" s="7" t="s">
        <v>1</v>
      </c>
      <c r="C6" s="14">
        <f>200000/6*5/1000</f>
        <v>166.66666666666669</v>
      </c>
      <c r="D6" s="14">
        <f>200000/1000</f>
        <v>200</v>
      </c>
      <c r="E6" s="15" t="s">
        <v>26</v>
      </c>
      <c r="F6" s="15" t="s">
        <v>33</v>
      </c>
      <c r="G6" s="16" t="s">
        <v>27</v>
      </c>
    </row>
    <row r="7" spans="1:7">
      <c r="A7" s="7">
        <v>6020200</v>
      </c>
      <c r="B7" s="7" t="s">
        <v>2</v>
      </c>
      <c r="C7" s="14">
        <f>40000/6*5/1000</f>
        <v>33.333333333333336</v>
      </c>
      <c r="D7" s="14">
        <f>40000/1000</f>
        <v>40</v>
      </c>
      <c r="E7" s="15" t="s">
        <v>26</v>
      </c>
      <c r="F7" s="15" t="s">
        <v>33</v>
      </c>
      <c r="G7" s="16" t="s">
        <v>27</v>
      </c>
    </row>
    <row r="8" spans="1:7">
      <c r="A8" s="7">
        <v>6020300</v>
      </c>
      <c r="B8" s="7" t="s">
        <v>8</v>
      </c>
      <c r="C8" s="14">
        <f>150000/6*5/1000</f>
        <v>125</v>
      </c>
      <c r="D8" s="14">
        <f>150000/1000</f>
        <v>150</v>
      </c>
      <c r="E8" s="15" t="s">
        <v>26</v>
      </c>
      <c r="F8" s="15" t="s">
        <v>33</v>
      </c>
      <c r="G8" s="16" t="s">
        <v>27</v>
      </c>
    </row>
    <row r="9" spans="1:7">
      <c r="A9" s="7">
        <v>6020500</v>
      </c>
      <c r="B9" s="7" t="s">
        <v>3</v>
      </c>
      <c r="C9" s="14">
        <f>10000/6*5/1000</f>
        <v>8.3333333333333339</v>
      </c>
      <c r="D9" s="14">
        <f>10000/1000</f>
        <v>10</v>
      </c>
      <c r="E9" s="15" t="s">
        <v>26</v>
      </c>
      <c r="F9" s="15" t="s">
        <v>33</v>
      </c>
      <c r="G9" s="16" t="s">
        <v>27</v>
      </c>
    </row>
    <row r="10" spans="1:7">
      <c r="A10" s="7">
        <v>6020900</v>
      </c>
      <c r="B10" s="7" t="s">
        <v>9</v>
      </c>
      <c r="C10" s="14">
        <f>100000/6*5/1000</f>
        <v>83.333333333333343</v>
      </c>
      <c r="D10" s="14">
        <f>100000/1000</f>
        <v>100</v>
      </c>
      <c r="E10" s="15" t="s">
        <v>26</v>
      </c>
      <c r="F10" s="15" t="s">
        <v>33</v>
      </c>
      <c r="G10" s="16" t="s">
        <v>27</v>
      </c>
    </row>
    <row r="11" spans="1:7">
      <c r="A11" s="7">
        <v>6022</v>
      </c>
      <c r="B11" s="17" t="s">
        <v>10</v>
      </c>
      <c r="C11" s="11">
        <f>C12+C13+C14+C15+C16</f>
        <v>1583.3333333333335</v>
      </c>
      <c r="D11" s="11">
        <f>D12+D13+D14+D15+D16</f>
        <v>1900</v>
      </c>
      <c r="E11" s="15"/>
      <c r="F11" s="15"/>
      <c r="G11" s="16"/>
    </row>
    <row r="12" spans="1:7">
      <c r="A12" s="7">
        <v>6022001</v>
      </c>
      <c r="B12" s="7" t="s">
        <v>11</v>
      </c>
      <c r="C12" s="14">
        <f>350000/6*5/1000</f>
        <v>291.66666666666669</v>
      </c>
      <c r="D12" s="14">
        <f>350000/1000</f>
        <v>350</v>
      </c>
      <c r="E12" s="15" t="s">
        <v>26</v>
      </c>
      <c r="F12" s="15" t="s">
        <v>34</v>
      </c>
      <c r="G12" s="16" t="s">
        <v>27</v>
      </c>
    </row>
    <row r="13" spans="1:7">
      <c r="A13" s="7">
        <v>6022003</v>
      </c>
      <c r="B13" s="7" t="s">
        <v>12</v>
      </c>
      <c r="C13" s="14">
        <f>350000/6*5/1000</f>
        <v>291.66666666666669</v>
      </c>
      <c r="D13" s="14">
        <f>350000/1000</f>
        <v>350</v>
      </c>
      <c r="E13" s="15" t="s">
        <v>26</v>
      </c>
      <c r="F13" s="15" t="s">
        <v>38</v>
      </c>
      <c r="G13" s="16" t="s">
        <v>27</v>
      </c>
    </row>
    <row r="14" spans="1:7">
      <c r="A14" s="7">
        <v>6022004</v>
      </c>
      <c r="B14" s="7" t="s">
        <v>13</v>
      </c>
      <c r="C14" s="14">
        <f>50000/6*5/1000</f>
        <v>41.666666666666671</v>
      </c>
      <c r="D14" s="14">
        <f>50000/1000</f>
        <v>50</v>
      </c>
      <c r="E14" s="15" t="s">
        <v>26</v>
      </c>
      <c r="F14" s="15" t="s">
        <v>33</v>
      </c>
      <c r="G14" s="16" t="s">
        <v>27</v>
      </c>
    </row>
    <row r="15" spans="1:7">
      <c r="A15" s="7">
        <v>6022008</v>
      </c>
      <c r="B15" s="7" t="s">
        <v>14</v>
      </c>
      <c r="C15" s="14">
        <f>950000/6*5/1000</f>
        <v>791.66666666666674</v>
      </c>
      <c r="D15" s="14">
        <f>950000/1000</f>
        <v>950</v>
      </c>
      <c r="E15" s="15" t="s">
        <v>26</v>
      </c>
      <c r="F15" s="15" t="s">
        <v>33</v>
      </c>
      <c r="G15" s="16" t="s">
        <v>27</v>
      </c>
    </row>
    <row r="16" spans="1:7">
      <c r="A16" s="7">
        <v>6022010</v>
      </c>
      <c r="B16" s="7" t="s">
        <v>15</v>
      </c>
      <c r="C16" s="14">
        <f>200000/6*5/1000</f>
        <v>166.66666666666669</v>
      </c>
      <c r="D16" s="14">
        <f>200000/1000</f>
        <v>200</v>
      </c>
      <c r="E16" s="15" t="s">
        <v>26</v>
      </c>
      <c r="F16" s="15" t="s">
        <v>33</v>
      </c>
      <c r="G16" s="16" t="s">
        <v>27</v>
      </c>
    </row>
    <row r="17" spans="1:7">
      <c r="A17" s="17">
        <v>6023</v>
      </c>
      <c r="B17" s="17" t="s">
        <v>4</v>
      </c>
      <c r="C17" s="18">
        <f>C18</f>
        <v>166.66666666666669</v>
      </c>
      <c r="D17" s="18">
        <f>D18</f>
        <v>200</v>
      </c>
      <c r="E17" s="15"/>
      <c r="F17" s="15"/>
      <c r="G17" s="16"/>
    </row>
    <row r="18" spans="1:7">
      <c r="A18" s="7">
        <v>6023100</v>
      </c>
      <c r="B18" s="7" t="s">
        <v>5</v>
      </c>
      <c r="C18" s="14">
        <f>200000/6*5/1000</f>
        <v>166.66666666666669</v>
      </c>
      <c r="D18" s="14">
        <f>200000/1000</f>
        <v>200</v>
      </c>
      <c r="E18" s="15" t="s">
        <v>26</v>
      </c>
      <c r="F18" s="15" t="s">
        <v>33</v>
      </c>
      <c r="G18" s="16" t="s">
        <v>27</v>
      </c>
    </row>
    <row r="19" spans="1:7">
      <c r="A19" s="17">
        <v>6024</v>
      </c>
      <c r="B19" s="17" t="s">
        <v>16</v>
      </c>
      <c r="C19" s="18">
        <f>C20</f>
        <v>125</v>
      </c>
      <c r="D19" s="18">
        <f>D20</f>
        <v>150</v>
      </c>
      <c r="E19" s="15"/>
      <c r="F19" s="15"/>
      <c r="G19" s="16"/>
    </row>
    <row r="20" spans="1:7">
      <c r="A20" s="7">
        <v>6024100</v>
      </c>
      <c r="B20" s="7" t="s">
        <v>17</v>
      </c>
      <c r="C20" s="14">
        <f>150000/6*5/1000</f>
        <v>125</v>
      </c>
      <c r="D20" s="14">
        <f>150000/1000</f>
        <v>150</v>
      </c>
      <c r="E20" s="15" t="s">
        <v>26</v>
      </c>
      <c r="F20" s="15" t="s">
        <v>35</v>
      </c>
      <c r="G20" s="16" t="s">
        <v>27</v>
      </c>
    </row>
    <row r="21" spans="1:7">
      <c r="A21" s="17">
        <v>6025</v>
      </c>
      <c r="B21" s="17" t="s">
        <v>18</v>
      </c>
      <c r="C21" s="18">
        <f>C22+C23</f>
        <v>375</v>
      </c>
      <c r="D21" s="18">
        <f>D22+D23</f>
        <v>450</v>
      </c>
      <c r="E21" s="15"/>
      <c r="F21" s="15"/>
      <c r="G21" s="16"/>
    </row>
    <row r="22" spans="1:7">
      <c r="A22" s="7">
        <v>6025200</v>
      </c>
      <c r="B22" s="7" t="s">
        <v>19</v>
      </c>
      <c r="C22" s="14">
        <f>250000/6*5/1000</f>
        <v>208.33333333333331</v>
      </c>
      <c r="D22" s="14">
        <f>250000/1000</f>
        <v>250</v>
      </c>
      <c r="E22" s="15" t="s">
        <v>26</v>
      </c>
      <c r="F22" s="15" t="s">
        <v>33</v>
      </c>
      <c r="G22" s="16" t="s">
        <v>27</v>
      </c>
    </row>
    <row r="23" spans="1:7">
      <c r="A23" s="7">
        <v>6025800</v>
      </c>
      <c r="B23" s="7" t="s">
        <v>20</v>
      </c>
      <c r="C23" s="14">
        <f>200000/6*5/1000</f>
        <v>166.66666666666669</v>
      </c>
      <c r="D23" s="14">
        <f>200000/1000</f>
        <v>200</v>
      </c>
      <c r="E23" s="15" t="s">
        <v>26</v>
      </c>
      <c r="F23" s="15" t="s">
        <v>33</v>
      </c>
      <c r="G23" s="16" t="s">
        <v>27</v>
      </c>
    </row>
    <row r="24" spans="1:7">
      <c r="A24" s="17">
        <v>6029</v>
      </c>
      <c r="B24" s="17" t="s">
        <v>21</v>
      </c>
      <c r="C24" s="11">
        <f>C25+C26+C27</f>
        <v>250</v>
      </c>
      <c r="D24" s="11">
        <f>D25+D26+D27</f>
        <v>300</v>
      </c>
      <c r="E24" s="15"/>
      <c r="F24" s="15"/>
      <c r="G24" s="16"/>
    </row>
    <row r="25" spans="1:7">
      <c r="A25" s="7">
        <v>6029005</v>
      </c>
      <c r="B25" s="7" t="s">
        <v>6</v>
      </c>
      <c r="C25" s="14">
        <v>0</v>
      </c>
      <c r="D25" s="14">
        <v>0</v>
      </c>
      <c r="E25" s="15" t="s">
        <v>26</v>
      </c>
      <c r="F25" s="15" t="s">
        <v>36</v>
      </c>
      <c r="G25" s="16" t="s">
        <v>27</v>
      </c>
    </row>
    <row r="26" spans="1:7">
      <c r="A26" s="7">
        <v>6029007</v>
      </c>
      <c r="B26" s="7" t="s">
        <v>22</v>
      </c>
      <c r="C26" s="14">
        <v>0</v>
      </c>
      <c r="D26" s="14">
        <v>0</v>
      </c>
      <c r="E26" s="15" t="s">
        <v>26</v>
      </c>
      <c r="F26" s="15" t="s">
        <v>33</v>
      </c>
      <c r="G26" s="16" t="s">
        <v>27</v>
      </c>
    </row>
    <row r="27" spans="1:7" ht="25.15" customHeight="1" thickBot="1">
      <c r="A27" s="8">
        <v>6029099</v>
      </c>
      <c r="B27" s="8" t="s">
        <v>23</v>
      </c>
      <c r="C27" s="19">
        <f>300000/6*5/1000</f>
        <v>250</v>
      </c>
      <c r="D27" s="19">
        <f>300000/1000</f>
        <v>300</v>
      </c>
      <c r="E27" s="20" t="s">
        <v>26</v>
      </c>
      <c r="F27" s="20" t="s">
        <v>33</v>
      </c>
      <c r="G27" s="21" t="s">
        <v>27</v>
      </c>
    </row>
    <row r="28" spans="1:7" ht="21.75" customHeight="1" thickBot="1">
      <c r="A28" s="22"/>
      <c r="B28" s="22" t="s">
        <v>7</v>
      </c>
      <c r="C28" s="23">
        <f>SUM(+C24+C21+C19+C17+C11+C5)</f>
        <v>2916.6666666666665</v>
      </c>
      <c r="D28" s="23">
        <f>SUM(+D24+D21+D19+D17+D11+D5)</f>
        <v>3500</v>
      </c>
      <c r="E28" s="24"/>
      <c r="F28" s="24"/>
      <c r="G28" s="25"/>
    </row>
    <row r="29" spans="1:7" ht="15.75">
      <c r="A29" s="26" t="s">
        <v>39</v>
      </c>
      <c r="E29" s="27" t="s">
        <v>40</v>
      </c>
      <c r="F29" s="27"/>
    </row>
    <row r="30" spans="1:7">
      <c r="A30" t="s">
        <v>41</v>
      </c>
      <c r="E30" s="27" t="s">
        <v>42</v>
      </c>
      <c r="F30" s="27"/>
    </row>
    <row r="31" spans="1:7">
      <c r="A31" t="s">
        <v>43</v>
      </c>
      <c r="E31" s="28"/>
      <c r="F31" s="28"/>
    </row>
    <row r="32" spans="1:7" ht="15.75">
      <c r="A32" t="s">
        <v>44</v>
      </c>
      <c r="E32" s="29"/>
      <c r="F32" s="29"/>
    </row>
    <row r="33" spans="2:7">
      <c r="B33" s="30"/>
      <c r="C33" s="30"/>
      <c r="D33" s="30"/>
      <c r="E33" s="30"/>
      <c r="F33" s="30"/>
      <c r="G33" s="30"/>
    </row>
    <row r="34" spans="2:7">
      <c r="B34" s="30"/>
      <c r="C34" s="30"/>
      <c r="D34" s="30"/>
      <c r="E34" s="30"/>
      <c r="F34" s="30"/>
      <c r="G34" s="30"/>
    </row>
    <row r="35" spans="2:7">
      <c r="B35" s="30"/>
      <c r="C35" s="30"/>
      <c r="D35" s="30"/>
      <c r="E35" s="30"/>
      <c r="F35" s="30"/>
      <c r="G35" s="30"/>
    </row>
    <row r="36" spans="2:7">
      <c r="B36" s="30"/>
      <c r="C36" s="30"/>
      <c r="D36" s="30"/>
      <c r="E36" s="30"/>
      <c r="F36" s="30"/>
      <c r="G36" s="30"/>
    </row>
    <row r="37" spans="2:7">
      <c r="B37" s="30"/>
      <c r="C37" s="30"/>
      <c r="D37" s="30"/>
      <c r="E37" s="30"/>
      <c r="F37" s="30"/>
      <c r="G37" s="30"/>
    </row>
    <row r="38" spans="2:7">
      <c r="B38" s="30"/>
      <c r="C38" s="30"/>
      <c r="D38" s="30"/>
      <c r="E38" s="30"/>
      <c r="F38" s="30"/>
      <c r="G38" s="30"/>
    </row>
    <row r="39" spans="2:7">
      <c r="B39" s="30"/>
      <c r="C39" s="30"/>
      <c r="D39" s="30"/>
      <c r="E39" s="30"/>
      <c r="F39" s="30"/>
      <c r="G39" s="30"/>
    </row>
    <row r="40" spans="2:7">
      <c r="B40" s="30"/>
      <c r="C40" s="30"/>
      <c r="D40" s="30"/>
      <c r="E40" s="30"/>
      <c r="F40" s="30"/>
      <c r="G40" s="30"/>
    </row>
    <row r="41" spans="2:7">
      <c r="B41" s="30"/>
      <c r="C41" s="30"/>
      <c r="D41" s="30"/>
      <c r="E41" s="30"/>
      <c r="F41" s="30"/>
      <c r="G41" s="30"/>
    </row>
    <row r="42" spans="2:7">
      <c r="B42" s="30"/>
      <c r="C42" s="30"/>
      <c r="D42" s="30"/>
      <c r="E42" s="30"/>
      <c r="F42" s="30"/>
      <c r="G42" s="30"/>
    </row>
    <row r="43" spans="2:7">
      <c r="B43" s="30"/>
      <c r="C43" s="30"/>
      <c r="D43" s="30"/>
      <c r="E43" s="30"/>
      <c r="F43" s="30"/>
      <c r="G43" s="30"/>
    </row>
    <row r="44" spans="2:7">
      <c r="B44" s="30"/>
      <c r="C44" s="30"/>
      <c r="D44" s="30"/>
      <c r="E44" s="30"/>
      <c r="F44" s="30"/>
      <c r="G44" s="30"/>
    </row>
    <row r="45" spans="2:7">
      <c r="B45" s="30"/>
      <c r="C45" s="30"/>
      <c r="D45" s="30"/>
      <c r="E45" s="30"/>
      <c r="F45" s="30"/>
      <c r="G45" s="30"/>
    </row>
    <row r="46" spans="2:7">
      <c r="B46" s="30"/>
      <c r="C46" s="30"/>
      <c r="D46" s="30"/>
      <c r="E46" s="30"/>
      <c r="F46" s="30"/>
      <c r="G46" s="30"/>
    </row>
    <row r="47" spans="2:7">
      <c r="B47" s="30"/>
      <c r="C47" s="30"/>
      <c r="D47" s="30"/>
      <c r="E47" s="30"/>
      <c r="F47" s="30"/>
      <c r="G47" s="30"/>
    </row>
    <row r="48" spans="2:7">
      <c r="B48" s="30"/>
      <c r="C48" s="30"/>
      <c r="D48" s="30"/>
      <c r="E48" s="30"/>
      <c r="F48" s="30"/>
      <c r="G48" s="30"/>
    </row>
  </sheetData>
  <mergeCells count="16"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8:G48"/>
    <mergeCell ref="B43:G43"/>
    <mergeCell ref="B44:G44"/>
    <mergeCell ref="B45:G45"/>
    <mergeCell ref="B46:G46"/>
    <mergeCell ref="B47:G4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regj. parashikimit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2017-10-09T09:06:03Z</dcterms:modified>
</cp:coreProperties>
</file>